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<sst xmlns="http://schemas.openxmlformats.org/spreadsheetml/2006/main" count="87" uniqueCount="65">
  <si>
    <t>2023年第九师白杨市县域商业行动项目第一批资金分配表</t>
  </si>
  <si>
    <t>序号</t>
  </si>
  <si>
    <t>企业名称</t>
  </si>
  <si>
    <t>项目名称</t>
  </si>
  <si>
    <t>建设性质</t>
  </si>
  <si>
    <t>项目性质</t>
  </si>
  <si>
    <t>项目负责人</t>
  </si>
  <si>
    <t>负责人电话</t>
  </si>
  <si>
    <t>建设起止时间</t>
  </si>
  <si>
    <t>项目竣工验收时间（以师市住建部门出具验收报告的时间为准）</t>
  </si>
  <si>
    <t>符合资金支持方向金额</t>
  </si>
  <si>
    <t>拟奖补金额</t>
  </si>
  <si>
    <t>本次拨款</t>
  </si>
  <si>
    <t>实现功能</t>
  </si>
  <si>
    <t>项目备注</t>
  </si>
  <si>
    <t>新疆丰垦农业有限责任公司</t>
  </si>
  <si>
    <t>第九师166团特色农产品加工项目</t>
  </si>
  <si>
    <t>新建</t>
  </si>
  <si>
    <t>民营</t>
  </si>
  <si>
    <t>张虎志</t>
  </si>
  <si>
    <t>2023年4月—2023年12月</t>
  </si>
  <si>
    <t>农产品初加工，促进农产品上行动能</t>
  </si>
  <si>
    <t>提升初级农产品上行动能</t>
  </si>
  <si>
    <t>裕民县黔翼商贸有限责任公司</t>
  </si>
  <si>
    <t>第九师161黔翼商贸建设项目</t>
  </si>
  <si>
    <t>代瑞锋</t>
  </si>
  <si>
    <t>18309013818</t>
  </si>
  <si>
    <t>2022年6月—2023年12月</t>
  </si>
  <si>
    <t>新建2层商业楼，完善商业及物流基础设施，提供20人左右就业岗位。</t>
  </si>
  <si>
    <t>团级商贸中心</t>
  </si>
  <si>
    <t>新疆蓉新农业发展科技有限公司</t>
  </si>
  <si>
    <t>第九师166团农产品收储、饲料加工、谷物烘干建设项目</t>
  </si>
  <si>
    <t>杨永清</t>
  </si>
  <si>
    <t>19009010513</t>
  </si>
  <si>
    <t>2022年4月—2023年6月</t>
  </si>
  <si>
    <t>裕民县昊昇百佳商贸有限公司</t>
  </si>
  <si>
    <t>第九师161团昊昇百佳超市建设项目</t>
  </si>
  <si>
    <t>改造</t>
  </si>
  <si>
    <t>金凤</t>
  </si>
  <si>
    <t>2023年6月—2023年12月</t>
  </si>
  <si>
    <t>完善团场商业基础设施，提高居民生活水平，满足职工群众生活需求</t>
  </si>
  <si>
    <t>符合7个约束性指标方向-乡镇级商贸中心</t>
  </si>
  <si>
    <t>新疆丝路沙棘种专业合作社</t>
  </si>
  <si>
    <t>新疆丝路沙棘种植专业合作社沙棘冷链物流、初级加工、数字化电商运营基地建设项目</t>
  </si>
  <si>
    <t>王军扬</t>
  </si>
  <si>
    <t>15299869889</t>
  </si>
  <si>
    <t>2022年8月—2023年12月</t>
  </si>
  <si>
    <t>额敏县彤朗购物商贸有限公司</t>
  </si>
  <si>
    <t>第九师一六五团彤朗购物建设项目</t>
  </si>
  <si>
    <t>司春蓉</t>
  </si>
  <si>
    <t>15109010386</t>
  </si>
  <si>
    <t>2021年8月—2023年12月</t>
  </si>
  <si>
    <t>新疆张金道达因苏商贸有限公司</t>
  </si>
  <si>
    <t>第九师165团黑蜂蜜加工厂</t>
  </si>
  <si>
    <t>王文华</t>
  </si>
  <si>
    <t>18097719802</t>
  </si>
  <si>
    <t>2022年1月—2023年12月</t>
  </si>
  <si>
    <t>打造蜂蜜天然割蜜加工一体化的蜂产品品牌行业发展产业链到供应链，从而提高基地服务到产品供应链以及电商供应链。</t>
  </si>
  <si>
    <t>第九师白桦林养殖专业合作社</t>
  </si>
  <si>
    <t>第九师165团白桦林养殖专业合作社风干肉、熏马肉（肠）加工项目</t>
  </si>
  <si>
    <t>唐金成</t>
  </si>
  <si>
    <t>13899397216</t>
  </si>
  <si>
    <t>打造养殖、分割、加工一体化，实现农产品上行动能提升。</t>
  </si>
  <si>
    <t>合计</t>
  </si>
  <si>
    <t>*该分配表按照县域商业体系指南中的7个约束性指标为分配基准，凡满足7个约束性指标的项目都按照40%的比例予以分配，非约束性指标项目按照30%比例分配。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</si>
</sst>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font>
    <font>
      <b/>
      <sz val="22"/>
      <name val="Microsoft YaHei"/>
      <charset val="134"/>
    </font>
    <font>
      <b/>
      <sz val="11"/>
      <color theme="0"/>
      <name val="Microsoft YaHei"/>
      <charset val="134"/>
    </font>
    <font>
      <sz val="10"/>
      <color theme="1"/>
      <name val="Microsoft YaHei"/>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50AFDB"/>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style="medium">
        <color rgb="FF50AFDB"/>
      </top>
      <bottom/>
      <diagonal/>
    </border>
    <border>
      <left style="medium">
        <color rgb="FF50AFDB"/>
      </left>
      <right/>
      <top style="medium">
        <color rgb="FF50AFDB"/>
      </top>
      <bottom style="medium">
        <color rgb="FF50AFDB"/>
      </bottom>
      <diagonal/>
    </border>
    <border>
      <left/>
      <right/>
      <top style="medium">
        <color rgb="FF50AFDB"/>
      </top>
      <bottom style="medium">
        <color rgb="FF50AFDB"/>
      </bottom>
      <diagonal/>
    </border>
    <border>
      <left/>
      <right/>
      <top/>
      <bottom style="medium">
        <color rgb="FFD6F0F3"/>
      </bottom>
      <diagonal/>
    </border>
    <border>
      <left/>
      <right/>
      <top style="medium">
        <color rgb="FFD6F0F3"/>
      </top>
      <bottom style="medium">
        <color rgb="FFD6F0F3"/>
      </bottom>
      <diagonal/>
    </border>
    <border>
      <left/>
      <right/>
      <top style="medium">
        <color rgb="FFD6F0F3"/>
      </top>
      <bottom style="medium">
        <color rgb="FF50AFDB"/>
      </bottom>
      <diagonal/>
    </border>
    <border>
      <left/>
      <right style="medium">
        <color rgb="FF50AFDB"/>
      </right>
      <top style="medium">
        <color rgb="FF50AFDB"/>
      </top>
      <bottom style="medium">
        <color rgb="FF50AFDB"/>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4" borderId="11" applyNumberFormat="0" applyAlignment="0" applyProtection="0">
      <alignment vertical="center"/>
    </xf>
    <xf numFmtId="0" fontId="15" fillId="5" borderId="12" applyNumberFormat="0" applyAlignment="0" applyProtection="0">
      <alignment vertical="center"/>
    </xf>
    <xf numFmtId="0" fontId="16" fillId="5" borderId="11" applyNumberFormat="0" applyAlignment="0" applyProtection="0">
      <alignment vertical="center"/>
    </xf>
    <xf numFmtId="0" fontId="17" fillId="6"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24">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vertical="center"/>
    </xf>
    <xf numFmtId="49" fontId="0" fillId="0" borderId="0" xfId="0" applyNumberFormat="1">
      <alignment vertical="center"/>
    </xf>
    <xf numFmtId="0" fontId="2"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49"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49"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49"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0" fillId="0" borderId="6" xfId="0" applyFont="1" applyFill="1" applyBorder="1">
      <alignment vertical="center"/>
    </xf>
    <xf numFmtId="0" fontId="0" fillId="0" borderId="6" xfId="0" applyFont="1" applyFill="1" applyBorder="1" applyAlignment="1">
      <alignment horizontal="center" vertical="center"/>
    </xf>
    <xf numFmtId="0" fontId="5" fillId="0" borderId="6" xfId="0" applyFont="1" applyFill="1" applyBorder="1" applyAlignment="1">
      <alignment vertical="center"/>
    </xf>
    <xf numFmtId="49" fontId="0" fillId="0" borderId="6" xfId="0" applyNumberFormat="1" applyFont="1" applyFill="1" applyBorder="1">
      <alignment vertical="center"/>
    </xf>
    <xf numFmtId="0" fontId="3" fillId="2" borderId="7" xfId="0" applyFont="1" applyFill="1" applyBorder="1" applyAlignment="1">
      <alignment horizontal="center" vertical="center" wrapText="1"/>
    </xf>
    <xf numFmtId="57" fontId="4" fillId="0" borderId="4" xfId="49"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57" fontId="4" fillId="0" borderId="5" xfId="49"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2">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bgColor rgb="FFF2F2F2"/>
        </patternFill>
      </fill>
      <border>
        <left/>
        <right/>
        <top/>
        <bottom/>
        <vertical style="thin">
          <color rgb="FFFFFFFF"/>
        </vertical>
        <horizontal/>
      </border>
    </dxf>
    <dxf>
      <font>
        <b val="1"/>
        <i val="0"/>
        <u val="none"/>
        <sz val="11"/>
        <color theme="0"/>
      </font>
      <fill>
        <patternFill patternType="solid">
          <bgColor rgb="FFFF6238"/>
        </patternFill>
      </fill>
      <border>
        <left/>
        <right/>
        <top style="medium">
          <color rgb="FFFF8325"/>
        </top>
        <bottom/>
        <vertical style="medium">
          <color theme="0"/>
        </vertical>
        <horizontal/>
      </border>
    </dxf>
    <dxf>
      <fill>
        <patternFill patternType="none"/>
      </fill>
      <border>
        <left/>
        <right/>
        <top style="medium">
          <color rgb="FFFF8325"/>
        </top>
        <bottom style="medium">
          <color rgb="FFFF8325"/>
        </bottom>
        <vertical style="thin">
          <color rgb="FFFFFFFF"/>
        </vertical>
        <horizontal/>
      </border>
    </dxf>
    <dxf>
      <font>
        <b val="1"/>
        <i val="0"/>
        <u val="none"/>
        <sz val="11"/>
        <color theme="0"/>
      </font>
      <fill>
        <patternFill patternType="solid">
          <bgColor rgb="FF50AFDB"/>
        </patternFill>
      </fill>
      <border>
        <left style="medium">
          <color rgb="FF50AFDB"/>
        </left>
        <right style="medium">
          <color rgb="FF50AFDB"/>
        </right>
        <top style="medium">
          <color rgb="FF50AFDB"/>
        </top>
        <bottom style="medium">
          <color rgb="FF50AFDB"/>
        </bottom>
        <vertical/>
        <horizontal/>
      </border>
    </dxf>
    <dxf>
      <fill>
        <patternFill patternType="none"/>
      </fill>
      <border>
        <left/>
        <right/>
        <top/>
        <bottom style="medium">
          <color rgb="FF50AFDB"/>
        </bottom>
        <vertical/>
        <horizontal style="medium">
          <color rgb="FFD6F0F3"/>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4"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橙色中色系标题行镶边行表格样式" count="3" xr9:uid="{257C3A23-BE5D-4D57-8632-33AEA02236C3}">
      <tableStyleElement type="wholeTable" dxfId="9"/>
      <tableStyleElement type="headerRow" dxfId="8"/>
      <tableStyleElement type="secondRowStripe" dxfId="7"/>
    </tableStyle>
    <tableStyle name="湖蓝色深色系标题行表格样式" count="2" xr9:uid="{CEAF009A-E647-4CF2-82D9-F85169C3BBCD}">
      <tableStyleElement type="wholeTable" dxfId="11"/>
      <tableStyleElement type="headerRow" dxfId="10"/>
    </tableStyle>
    <tableStyle name="PivotStylePreset2_Accent1" table="0" count="10" xr9:uid="{267968C8-6FFD-4C36-ACC1-9EA1FD1885CA}">
      <tableStyleElement type="headerRow" dxfId="21"/>
      <tableStyleElement type="totalRow" dxfId="20"/>
      <tableStyleElement type="firstRowStripe" dxfId="19"/>
      <tableStyleElement type="firstColumnStripe" dxfId="18"/>
      <tableStyleElement type="firstSubtotalRow" dxfId="17"/>
      <tableStyleElement type="secondSubtotalRow" dxfId="16"/>
      <tableStyleElement type="firstRowSubheading" dxfId="15"/>
      <tableStyleElement type="secondRowSubheading" dxfId="14"/>
      <tableStyleElement type="pageFieldLabels" dxfId="13"/>
      <tableStyleElement type="pageFieldValues" dxfId="1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tabSelected="1" zoomScale="85" zoomScaleNormal="85" workbookViewId="0">
      <selection activeCell="N3" sqref="N3"/>
    </sheetView>
  </sheetViews>
  <sheetFormatPr defaultColWidth="9" defaultRowHeight="15.6"/>
  <cols>
    <col min="1" max="1" width="5.22222222222222" customWidth="1"/>
    <col min="2" max="2" width="17.9074074074074" style="1" customWidth="1"/>
    <col min="3" max="3" width="25.8703703703704" style="1" customWidth="1"/>
    <col min="4" max="4" width="10.8518518518519" style="2" customWidth="1"/>
    <col min="5" max="5" width="9.92592592592593" style="2" customWidth="1"/>
    <col min="6" max="6" width="12.8055555555556" customWidth="1"/>
    <col min="7" max="7" width="12.5462962962963" style="3" customWidth="1"/>
    <col min="8" max="8" width="16.0833333333333" style="3" customWidth="1"/>
    <col min="9" max="9" width="22.0648148148148" style="1" customWidth="1"/>
    <col min="10" max="10" width="16.0648148148148" style="1" customWidth="1"/>
    <col min="11" max="11" width="15.3425925925926" customWidth="1"/>
    <col min="12" max="12" width="13.0092592592593" customWidth="1"/>
    <col min="13" max="13" width="10.3240740740741" customWidth="1"/>
    <col min="14" max="14" width="34.9074074074074" style="1" customWidth="1"/>
    <col min="15" max="15" width="15.2962962962963" style="1" customWidth="1"/>
  </cols>
  <sheetData>
    <row r="1" ht="56" customHeight="1" spans="1:15">
      <c r="A1" s="4" t="s">
        <v>0</v>
      </c>
      <c r="B1" s="4"/>
      <c r="C1" s="4"/>
      <c r="D1" s="4"/>
      <c r="E1" s="4"/>
      <c r="F1" s="4"/>
      <c r="G1" s="4"/>
      <c r="H1" s="4"/>
      <c r="I1" s="4"/>
      <c r="J1" s="4"/>
      <c r="K1" s="4"/>
      <c r="L1" s="4"/>
      <c r="M1" s="4"/>
      <c r="N1" s="4"/>
      <c r="O1" s="4"/>
    </row>
    <row r="2" ht="54" customHeight="1" spans="1:15">
      <c r="A2" s="5" t="s">
        <v>1</v>
      </c>
      <c r="B2" s="6" t="s">
        <v>2</v>
      </c>
      <c r="C2" s="6" t="s">
        <v>3</v>
      </c>
      <c r="D2" s="7" t="s">
        <v>4</v>
      </c>
      <c r="E2" s="7" t="s">
        <v>5</v>
      </c>
      <c r="F2" s="6" t="s">
        <v>6</v>
      </c>
      <c r="G2" s="8" t="s">
        <v>7</v>
      </c>
      <c r="H2" s="7" t="s">
        <v>8</v>
      </c>
      <c r="I2" s="7" t="s">
        <v>9</v>
      </c>
      <c r="J2" s="6" t="s">
        <v>10</v>
      </c>
      <c r="K2" s="6" t="s">
        <v>11</v>
      </c>
      <c r="L2" s="6"/>
      <c r="M2" s="6" t="s">
        <v>12</v>
      </c>
      <c r="N2" s="6" t="s">
        <v>13</v>
      </c>
      <c r="O2" s="19" t="s">
        <v>14</v>
      </c>
    </row>
    <row r="3" ht="37" customHeight="1" spans="1:15">
      <c r="A3" s="9">
        <v>1</v>
      </c>
      <c r="B3" s="9" t="s">
        <v>15</v>
      </c>
      <c r="C3" s="9" t="s">
        <v>16</v>
      </c>
      <c r="D3" s="10" t="s">
        <v>17</v>
      </c>
      <c r="E3" s="10" t="s">
        <v>18</v>
      </c>
      <c r="F3" s="9" t="s">
        <v>19</v>
      </c>
      <c r="G3" s="11">
        <v>13364839375</v>
      </c>
      <c r="H3" s="10" t="s">
        <v>20</v>
      </c>
      <c r="I3" s="20">
        <v>45261</v>
      </c>
      <c r="J3" s="9">
        <v>1814822</v>
      </c>
      <c r="K3" s="21">
        <f>J3*0.3</f>
        <v>544446.6</v>
      </c>
      <c r="L3" s="9">
        <v>545000</v>
      </c>
      <c r="M3" s="9">
        <f>L3*0.5</f>
        <v>272500</v>
      </c>
      <c r="N3" s="9" t="s">
        <v>21</v>
      </c>
      <c r="O3" s="9" t="s">
        <v>22</v>
      </c>
    </row>
    <row r="4" ht="37" customHeight="1" spans="1:15">
      <c r="A4" s="12">
        <v>2</v>
      </c>
      <c r="B4" s="12" t="s">
        <v>23</v>
      </c>
      <c r="C4" s="12" t="s">
        <v>24</v>
      </c>
      <c r="D4" s="13" t="s">
        <v>17</v>
      </c>
      <c r="E4" s="13" t="s">
        <v>18</v>
      </c>
      <c r="F4" s="12" t="s">
        <v>25</v>
      </c>
      <c r="G4" s="14" t="s">
        <v>26</v>
      </c>
      <c r="H4" s="13" t="s">
        <v>27</v>
      </c>
      <c r="I4" s="22">
        <v>45262</v>
      </c>
      <c r="J4" s="12">
        <v>791458</v>
      </c>
      <c r="K4" s="23">
        <f>J4*0.3</f>
        <v>237437.4</v>
      </c>
      <c r="L4" s="12">
        <v>237000</v>
      </c>
      <c r="M4" s="9">
        <f t="shared" ref="M4:M11" si="0">L4*0.5</f>
        <v>118500</v>
      </c>
      <c r="N4" s="12" t="s">
        <v>28</v>
      </c>
      <c r="O4" s="12" t="s">
        <v>29</v>
      </c>
    </row>
    <row r="5" ht="37" customHeight="1" spans="1:15">
      <c r="A5" s="12">
        <v>3</v>
      </c>
      <c r="B5" s="12" t="s">
        <v>30</v>
      </c>
      <c r="C5" s="12" t="s">
        <v>31</v>
      </c>
      <c r="D5" s="13" t="s">
        <v>17</v>
      </c>
      <c r="E5" s="13" t="s">
        <v>18</v>
      </c>
      <c r="F5" s="12" t="s">
        <v>32</v>
      </c>
      <c r="G5" s="14" t="s">
        <v>33</v>
      </c>
      <c r="H5" s="13" t="s">
        <v>34</v>
      </c>
      <c r="I5" s="22">
        <v>45078</v>
      </c>
      <c r="J5" s="12">
        <v>7592431.6</v>
      </c>
      <c r="K5" s="23">
        <f t="shared" ref="K4:K10" si="1">J5*0.3</f>
        <v>2277729.48</v>
      </c>
      <c r="L5" s="12">
        <v>2280000</v>
      </c>
      <c r="M5" s="9">
        <f t="shared" si="0"/>
        <v>1140000</v>
      </c>
      <c r="N5" s="12" t="s">
        <v>21</v>
      </c>
      <c r="O5" s="9" t="s">
        <v>22</v>
      </c>
    </row>
    <row r="6" ht="54" customHeight="1" spans="1:15">
      <c r="A6" s="12">
        <v>4</v>
      </c>
      <c r="B6" s="12" t="s">
        <v>35</v>
      </c>
      <c r="C6" s="12" t="s">
        <v>36</v>
      </c>
      <c r="D6" s="12" t="s">
        <v>37</v>
      </c>
      <c r="E6" s="13" t="s">
        <v>18</v>
      </c>
      <c r="F6" s="12" t="s">
        <v>38</v>
      </c>
      <c r="G6" s="14">
        <v>15389981789</v>
      </c>
      <c r="H6" s="13" t="s">
        <v>39</v>
      </c>
      <c r="I6" s="22">
        <v>45261</v>
      </c>
      <c r="J6" s="12">
        <v>2857070</v>
      </c>
      <c r="K6" s="23">
        <f>J6*0.4</f>
        <v>1142828</v>
      </c>
      <c r="L6" s="12">
        <v>1140000</v>
      </c>
      <c r="M6" s="9">
        <f t="shared" si="0"/>
        <v>570000</v>
      </c>
      <c r="N6" s="12" t="s">
        <v>40</v>
      </c>
      <c r="O6" s="12" t="s">
        <v>41</v>
      </c>
    </row>
    <row r="7" ht="54" customHeight="1" spans="1:15">
      <c r="A7" s="12">
        <v>5</v>
      </c>
      <c r="B7" s="12" t="s">
        <v>42</v>
      </c>
      <c r="C7" s="12" t="s">
        <v>43</v>
      </c>
      <c r="D7" s="12" t="s">
        <v>17</v>
      </c>
      <c r="E7" s="13" t="s">
        <v>18</v>
      </c>
      <c r="F7" s="12" t="s">
        <v>44</v>
      </c>
      <c r="G7" s="14" t="s">
        <v>45</v>
      </c>
      <c r="H7" s="13" t="s">
        <v>46</v>
      </c>
      <c r="I7" s="22">
        <v>45262</v>
      </c>
      <c r="J7" s="12">
        <v>4440753.72</v>
      </c>
      <c r="K7" s="23">
        <f t="shared" si="1"/>
        <v>1332226.116</v>
      </c>
      <c r="L7" s="12">
        <v>1330000</v>
      </c>
      <c r="M7" s="9">
        <f t="shared" si="0"/>
        <v>665000</v>
      </c>
      <c r="N7" s="12" t="s">
        <v>21</v>
      </c>
      <c r="O7" s="9" t="s">
        <v>22</v>
      </c>
    </row>
    <row r="8" ht="52" customHeight="1" spans="1:15">
      <c r="A8" s="12">
        <v>6</v>
      </c>
      <c r="B8" s="12" t="s">
        <v>47</v>
      </c>
      <c r="C8" s="12" t="s">
        <v>48</v>
      </c>
      <c r="D8" s="12" t="s">
        <v>17</v>
      </c>
      <c r="E8" s="13" t="s">
        <v>18</v>
      </c>
      <c r="F8" s="12" t="s">
        <v>49</v>
      </c>
      <c r="G8" s="14" t="s">
        <v>50</v>
      </c>
      <c r="H8" s="14" t="s">
        <v>51</v>
      </c>
      <c r="I8" s="22">
        <v>45263</v>
      </c>
      <c r="J8" s="12">
        <v>914316</v>
      </c>
      <c r="K8" s="23">
        <f>J8*0.4</f>
        <v>365726.4</v>
      </c>
      <c r="L8" s="12">
        <v>370000</v>
      </c>
      <c r="M8" s="9">
        <f t="shared" si="0"/>
        <v>185000</v>
      </c>
      <c r="N8" s="12" t="s">
        <v>40</v>
      </c>
      <c r="O8" s="12" t="s">
        <v>41</v>
      </c>
    </row>
    <row r="9" ht="54" customHeight="1" spans="1:15">
      <c r="A9" s="12">
        <v>7</v>
      </c>
      <c r="B9" s="12" t="s">
        <v>52</v>
      </c>
      <c r="C9" s="12" t="s">
        <v>53</v>
      </c>
      <c r="D9" s="12" t="s">
        <v>17</v>
      </c>
      <c r="E9" s="13" t="s">
        <v>18</v>
      </c>
      <c r="F9" s="12" t="s">
        <v>54</v>
      </c>
      <c r="G9" s="14" t="s">
        <v>55</v>
      </c>
      <c r="H9" s="14" t="s">
        <v>56</v>
      </c>
      <c r="I9" s="22">
        <v>45264</v>
      </c>
      <c r="J9" s="12">
        <v>909028.35</v>
      </c>
      <c r="K9" s="23">
        <f t="shared" si="1"/>
        <v>272708.505</v>
      </c>
      <c r="L9" s="12">
        <v>270000</v>
      </c>
      <c r="M9" s="9">
        <f t="shared" si="0"/>
        <v>135000</v>
      </c>
      <c r="N9" s="12" t="s">
        <v>57</v>
      </c>
      <c r="O9" s="9" t="s">
        <v>22</v>
      </c>
    </row>
    <row r="10" ht="45" customHeight="1" spans="1:15">
      <c r="A10" s="12">
        <v>8</v>
      </c>
      <c r="B10" s="12" t="s">
        <v>58</v>
      </c>
      <c r="C10" s="12" t="s">
        <v>59</v>
      </c>
      <c r="D10" s="12" t="s">
        <v>17</v>
      </c>
      <c r="E10" s="13" t="s">
        <v>18</v>
      </c>
      <c r="F10" s="12" t="s">
        <v>60</v>
      </c>
      <c r="G10" s="14" t="s">
        <v>61</v>
      </c>
      <c r="H10" s="14" t="s">
        <v>20</v>
      </c>
      <c r="I10" s="22">
        <v>45265</v>
      </c>
      <c r="J10" s="12">
        <v>2384013</v>
      </c>
      <c r="K10" s="23">
        <f t="shared" si="1"/>
        <v>715203.9</v>
      </c>
      <c r="L10" s="12">
        <v>715000</v>
      </c>
      <c r="M10" s="9">
        <f t="shared" si="0"/>
        <v>357500</v>
      </c>
      <c r="N10" s="12" t="s">
        <v>62</v>
      </c>
      <c r="O10" s="9" t="s">
        <v>22</v>
      </c>
    </row>
    <row r="11" ht="37" customHeight="1" spans="1:15">
      <c r="A11" s="12">
        <v>9</v>
      </c>
      <c r="B11" s="12" t="s">
        <v>63</v>
      </c>
      <c r="C11" s="12"/>
      <c r="D11" s="12"/>
      <c r="E11" s="12"/>
      <c r="F11" s="12"/>
      <c r="G11" s="12"/>
      <c r="H11" s="12"/>
      <c r="I11" s="12"/>
      <c r="J11" s="12">
        <f>SUM(J3:J10)</f>
        <v>21703892.67</v>
      </c>
      <c r="K11" s="12">
        <f>SUM(K3:K10)</f>
        <v>6888306.401</v>
      </c>
      <c r="L11" s="12">
        <f>SUM(L3:L10)</f>
        <v>6887000</v>
      </c>
      <c r="M11" s="9">
        <f t="shared" si="0"/>
        <v>3443500</v>
      </c>
      <c r="N11" s="12"/>
      <c r="O11" s="12"/>
    </row>
    <row r="12" ht="16.35" spans="1:15">
      <c r="A12" s="15" t="s">
        <v>64</v>
      </c>
      <c r="B12" s="16"/>
      <c r="C12" s="16"/>
      <c r="D12" s="17"/>
      <c r="E12" s="17"/>
      <c r="F12" s="15"/>
      <c r="G12" s="18"/>
      <c r="H12" s="18"/>
      <c r="I12" s="16"/>
      <c r="J12" s="16"/>
      <c r="K12" s="15"/>
      <c r="L12" s="15"/>
      <c r="M12" s="15"/>
      <c r="N12" s="16"/>
      <c r="O12" s="16"/>
    </row>
  </sheetData>
  <mergeCells count="3">
    <mergeCell ref="A1:O1"/>
    <mergeCell ref="K2:L2"/>
    <mergeCell ref="B11:G11"/>
  </mergeCells>
  <pageMargins left="0.75" right="0.75" top="1" bottom="1" header="0.5" footer="0.5"/>
  <pageSetup paperSize="8" scale="82" fitToHeight="0" orientation="landscape"/>
  <headerFooter/>
  <ignoredErrors>
    <ignoredError sqref="K6:K8"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ゝ我还是我</cp:lastModifiedBy>
  <dcterms:created xsi:type="dcterms:W3CDTF">2023-11-21T05:49:00Z</dcterms:created>
  <dcterms:modified xsi:type="dcterms:W3CDTF">2024-01-29T05:00:40Z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4A94AE2E4149457BB018EA143230681B_13</vt:lpwstr>
  </property>
  <property fmtid="{D5CDD505-2E9C-101B-9397-08002B2CF9AE}" pid="3" name="KSOProductBuildVer">
    <vt:lpwstr>2052-12.1.0.16250</vt:lpwstr>
  </property>
</Properties>
</file>